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70" activeTab="2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<sst xmlns="http://schemas.openxmlformats.org/spreadsheetml/2006/main" count="112" uniqueCount="51">
  <si>
    <t>ИНФОРМАЦИЯ О НАЧИСЛЕННЫХ, СОБРАННЫХ И ИЗРАСХОДОВАННЫХ СРЕДСТВАХ  ПО СОСТОЯНИЮ НА 31.12.2017 г</t>
  </si>
  <si>
    <t>№ п/п</t>
  </si>
  <si>
    <t>Адрес</t>
  </si>
  <si>
    <t>Задолж-ть на 01.01.2017 г</t>
  </si>
  <si>
    <t>остаток средств на 01.01.2017 г.</t>
  </si>
  <si>
    <t>Начислено</t>
  </si>
  <si>
    <t>Оплачено</t>
  </si>
  <si>
    <t>Израсходовано</t>
  </si>
  <si>
    <t>Остаток на 31.12.2017 г</t>
  </si>
  <si>
    <t>Задолженность на 31.12.2017 г</t>
  </si>
  <si>
    <t>Дата заключения договора</t>
  </si>
  <si>
    <t>Улица</t>
  </si>
  <si>
    <t>Дом</t>
  </si>
  <si>
    <t>Калинина</t>
  </si>
  <si>
    <t>01.10.2012 г.</t>
  </si>
  <si>
    <t>Май 2017</t>
  </si>
  <si>
    <t>Вид работ</t>
  </si>
  <si>
    <t>Место проведения работ</t>
  </si>
  <si>
    <t>Сумма</t>
  </si>
  <si>
    <t>ремонт ж/б балконных плит</t>
  </si>
  <si>
    <t>Калинина, 99</t>
  </si>
  <si>
    <t>кв.9,12,29,30,35,18,19,22,23,10,11</t>
  </si>
  <si>
    <t>Январь 2017 г</t>
  </si>
  <si>
    <t xml:space="preserve">ремонт входной двери </t>
  </si>
  <si>
    <t>Калинина 99</t>
  </si>
  <si>
    <t>Под 3</t>
  </si>
  <si>
    <t>периодический осмотр вентканалов и дымоходов</t>
  </si>
  <si>
    <t>кв.1-16,20-25</t>
  </si>
  <si>
    <t>Апрель 2017</t>
  </si>
  <si>
    <t>осмотр вентиляционных каналов видеоаппаратурой и устранение завалов</t>
  </si>
  <si>
    <t>кв.20</t>
  </si>
  <si>
    <t>ремонт наружного ливнестока</t>
  </si>
  <si>
    <t>слив воды из системы</t>
  </si>
  <si>
    <t>закрытие отопительного периода</t>
  </si>
  <si>
    <t>обрезка деревьев с вывзом</t>
  </si>
  <si>
    <t>Июнь 2017 г</t>
  </si>
  <si>
    <t>ППР ВРУ</t>
  </si>
  <si>
    <t>Июль 2017 г</t>
  </si>
  <si>
    <t>гидравлические испытания внутридомовой системы ЦО</t>
  </si>
  <si>
    <t>Август 2017 г</t>
  </si>
  <si>
    <t>ремонт э/освещения над подъездами в жилом доме</t>
  </si>
  <si>
    <t>2-й подъезд</t>
  </si>
  <si>
    <t>Сентябрь 2017 г.</t>
  </si>
  <si>
    <t>Дезинсекция подвальных помещений</t>
  </si>
  <si>
    <t>очистка воронок от мусора</t>
  </si>
  <si>
    <t>Планово-предупредительный ремонт щитов этажных и вводно-распределительного устройства</t>
  </si>
  <si>
    <t>Октябрь 2017 г</t>
  </si>
  <si>
    <t>Промывка системы ЦО (подготовка к запуску)</t>
  </si>
  <si>
    <t>Декабрь 2017 г.</t>
  </si>
  <si>
    <t>ремонт электроосвещения над подъездом (смена ламп)</t>
  </si>
  <si>
    <t>3-й подъезд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</si>
</sst>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4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0" borderId="1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/>
    </xf>
    <xf numFmtId="164" fontId="2" fillId="0" borderId="0" xfId="0" applyFont="1" applyFill="1" applyAlignment="1">
      <alignment/>
    </xf>
    <xf numFmtId="164" fontId="0" fillId="0" borderId="0" xfId="0" applyAlignment="1">
      <alignment wrapText="1"/>
    </xf>
    <xf numFmtId="166" fontId="3" fillId="0" borderId="1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3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164" fontId="2" fillId="0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7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938">
          <cell r="E938">
            <v>4624.9</v>
          </cell>
          <cell r="F938">
            <v>-77601.57</v>
          </cell>
          <cell r="G938">
            <v>78688.07999999997</v>
          </cell>
          <cell r="H938">
            <v>78238.62999999999</v>
          </cell>
          <cell r="I938">
            <v>70667.95</v>
          </cell>
          <cell r="J938">
            <v>-70030.89000000001</v>
          </cell>
          <cell r="K938">
            <v>5074.349999999977</v>
          </cell>
        </row>
        <row r="939">
          <cell r="E939">
            <v>0</v>
          </cell>
          <cell r="F939">
            <v>0</v>
          </cell>
          <cell r="G939">
            <v>47663.55000000001</v>
          </cell>
          <cell r="H939">
            <v>44606.98000000001</v>
          </cell>
          <cell r="I939">
            <v>0</v>
          </cell>
          <cell r="J939">
            <v>44606.98000000001</v>
          </cell>
          <cell r="K939">
            <v>3056.5699999999997</v>
          </cell>
        </row>
        <row r="940">
          <cell r="E940">
            <v>0</v>
          </cell>
          <cell r="F940">
            <v>1564.69</v>
          </cell>
          <cell r="G940">
            <v>0</v>
          </cell>
          <cell r="H940">
            <v>0</v>
          </cell>
          <cell r="I940">
            <v>0</v>
          </cell>
          <cell r="J940">
            <v>1564.69</v>
          </cell>
          <cell r="K940">
            <v>0</v>
          </cell>
        </row>
        <row r="941"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5">
          <cell r="E945">
            <v>1780.77</v>
          </cell>
          <cell r="F945">
            <v>-50432.91</v>
          </cell>
          <cell r="G945">
            <v>17210.88</v>
          </cell>
          <cell r="H945">
            <v>17114.47</v>
          </cell>
          <cell r="I945">
            <v>33274.92</v>
          </cell>
          <cell r="J945">
            <v>-66593.36</v>
          </cell>
          <cell r="K945">
            <v>1877.1800000000003</v>
          </cell>
        </row>
        <row r="946">
          <cell r="E946">
            <v>1508.73</v>
          </cell>
          <cell r="F946">
            <v>-1508.73</v>
          </cell>
          <cell r="G946">
            <v>31197.960000000006</v>
          </cell>
          <cell r="H946">
            <v>31023.22</v>
          </cell>
          <cell r="I946">
            <v>31197.960000000006</v>
          </cell>
          <cell r="J946">
            <v>-1683.4700000000048</v>
          </cell>
          <cell r="K946">
            <v>1683.4700000000048</v>
          </cell>
        </row>
        <row r="947">
          <cell r="E947">
            <v>493.97</v>
          </cell>
          <cell r="F947">
            <v>-1409.44</v>
          </cell>
          <cell r="G947">
            <v>10399.32</v>
          </cell>
          <cell r="H947">
            <v>10341.060000000001</v>
          </cell>
          <cell r="I947">
            <v>11055</v>
          </cell>
          <cell r="J947">
            <v>-2123.379999999999</v>
          </cell>
          <cell r="K947">
            <v>552.2299999999977</v>
          </cell>
        </row>
        <row r="948"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E949">
            <v>102.41</v>
          </cell>
          <cell r="F949">
            <v>3419.87</v>
          </cell>
          <cell r="G949">
            <v>1594.5600000000004</v>
          </cell>
          <cell r="H949">
            <v>1585.65</v>
          </cell>
          <cell r="I949">
            <v>1084.8</v>
          </cell>
          <cell r="J949">
            <v>3920.7200000000003</v>
          </cell>
          <cell r="K949">
            <v>111.32000000000039</v>
          </cell>
        </row>
        <row r="950">
          <cell r="E950">
            <v>3.59</v>
          </cell>
          <cell r="F950">
            <v>217.59</v>
          </cell>
          <cell r="G950">
            <v>51.95999999999999</v>
          </cell>
          <cell r="H950">
            <v>51.67999999999999</v>
          </cell>
          <cell r="I950">
            <v>0</v>
          </cell>
          <cell r="J950">
            <v>269.27</v>
          </cell>
          <cell r="K950">
            <v>3.8699999999999903</v>
          </cell>
        </row>
        <row r="951">
          <cell r="E951">
            <v>576.63</v>
          </cell>
          <cell r="F951">
            <v>-576.63</v>
          </cell>
          <cell r="G951">
            <v>16465.560000000005</v>
          </cell>
          <cell r="H951">
            <v>16373.369999999999</v>
          </cell>
          <cell r="I951">
            <v>16465.560000000005</v>
          </cell>
          <cell r="J951">
            <v>-668.8200000000052</v>
          </cell>
          <cell r="K951">
            <v>668.820000000007</v>
          </cell>
        </row>
        <row r="952">
          <cell r="E952">
            <v>688.99</v>
          </cell>
          <cell r="F952">
            <v>-3444.34</v>
          </cell>
          <cell r="G952">
            <v>10745.9</v>
          </cell>
          <cell r="H952">
            <v>10685.779999999999</v>
          </cell>
          <cell r="I952">
            <v>13516.0183</v>
          </cell>
          <cell r="J952">
            <v>-6274.578300000001</v>
          </cell>
          <cell r="K952">
            <v>749.1100000000006</v>
          </cell>
        </row>
        <row r="953">
          <cell r="E953">
            <v>91.15</v>
          </cell>
          <cell r="F953">
            <v>-8574.2</v>
          </cell>
          <cell r="G953">
            <v>1421.1900000000005</v>
          </cell>
          <cell r="H953">
            <v>1413.32</v>
          </cell>
          <cell r="I953">
            <v>10644.56</v>
          </cell>
          <cell r="J953">
            <v>-17805.440000000002</v>
          </cell>
          <cell r="K953">
            <v>99.02000000000066</v>
          </cell>
        </row>
        <row r="955">
          <cell r="E955">
            <v>2502.37</v>
          </cell>
          <cell r="F955">
            <v>-2412.38</v>
          </cell>
          <cell r="G955">
            <v>43331.25</v>
          </cell>
          <cell r="H955">
            <v>43039.27999999999</v>
          </cell>
          <cell r="I955">
            <v>43331.25</v>
          </cell>
          <cell r="J955">
            <v>-2704.350000000006</v>
          </cell>
          <cell r="K955">
            <v>2794.340000000011</v>
          </cell>
        </row>
        <row r="956">
          <cell r="E956">
            <v>0</v>
          </cell>
          <cell r="F956">
            <v>0</v>
          </cell>
          <cell r="G956">
            <v>3191.4300000000003</v>
          </cell>
          <cell r="H956">
            <v>2990.9299999999994</v>
          </cell>
          <cell r="I956">
            <v>3191.4300000000003</v>
          </cell>
          <cell r="J956">
            <v>-200.5000000000009</v>
          </cell>
          <cell r="K956">
            <v>200.5000000000009</v>
          </cell>
        </row>
        <row r="957">
          <cell r="E957">
            <v>0</v>
          </cell>
          <cell r="F957">
            <v>0</v>
          </cell>
          <cell r="G957">
            <v>8890.760000000002</v>
          </cell>
          <cell r="H957">
            <v>8262.16</v>
          </cell>
          <cell r="I957">
            <v>8890.760000000002</v>
          </cell>
          <cell r="J957">
            <v>-628.6000000000022</v>
          </cell>
          <cell r="K957">
            <v>628.6000000000022</v>
          </cell>
        </row>
        <row r="958">
          <cell r="E958">
            <v>1080.55</v>
          </cell>
          <cell r="F958">
            <v>-1080.55</v>
          </cell>
          <cell r="G958">
            <v>20278.380000000005</v>
          </cell>
          <cell r="H958">
            <v>20051.3</v>
          </cell>
          <cell r="I958">
            <v>20278.380000000005</v>
          </cell>
          <cell r="J958">
            <v>-1307.6300000000047</v>
          </cell>
          <cell r="K958">
            <v>1307.6300000000047</v>
          </cell>
        </row>
        <row r="959">
          <cell r="E959">
            <v>1835.21</v>
          </cell>
          <cell r="F959">
            <v>-1835.21</v>
          </cell>
          <cell r="G959">
            <v>32584.56000000001</v>
          </cell>
          <cell r="H959">
            <v>32269.099999999995</v>
          </cell>
          <cell r="I959">
            <v>32584.56000000001</v>
          </cell>
          <cell r="J959">
            <v>-2150.670000000013</v>
          </cell>
          <cell r="K959">
            <v>2150.6700000000164</v>
          </cell>
        </row>
        <row r="960">
          <cell r="E960">
            <v>2502.37</v>
          </cell>
          <cell r="F960">
            <v>-2502.37</v>
          </cell>
          <cell r="G960">
            <v>43331.25</v>
          </cell>
          <cell r="H960">
            <v>43039.27999999999</v>
          </cell>
          <cell r="I960">
            <v>43331.25</v>
          </cell>
          <cell r="J960">
            <v>-2794.340000000011</v>
          </cell>
          <cell r="K960">
            <v>2794.340000000011</v>
          </cell>
        </row>
        <row r="961">
          <cell r="E961">
            <v>1925.07</v>
          </cell>
          <cell r="F961">
            <v>-1925.07</v>
          </cell>
          <cell r="G961">
            <v>33970.80000000001</v>
          </cell>
          <cell r="H961">
            <v>33705.22</v>
          </cell>
          <cell r="I961">
            <v>33970.80000000001</v>
          </cell>
          <cell r="J961">
            <v>-2190.6500000000087</v>
          </cell>
          <cell r="K961">
            <v>2190.6500000000087</v>
          </cell>
        </row>
        <row r="962">
          <cell r="E962">
            <v>198.91</v>
          </cell>
          <cell r="F962">
            <v>-198.91</v>
          </cell>
          <cell r="G962">
            <v>4050.16</v>
          </cell>
          <cell r="H962">
            <v>2738.52</v>
          </cell>
          <cell r="I962">
            <v>4050.16</v>
          </cell>
          <cell r="J962">
            <v>-1510.5499999999997</v>
          </cell>
          <cell r="K962">
            <v>1510.5499999999997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="90" zoomScaleNormal="90" workbookViewId="0" topLeftCell="A1">
      <selection activeCell="F34" sqref="F34"/>
    </sheetView>
  </sheetViews>
  <sheetFormatPr defaultColWidth="12.57421875" defaultRowHeight="12.75"/>
  <cols>
    <col min="1" max="1" width="8.421875" style="0" customWidth="1"/>
    <col min="2" max="2" width="20.7109375" style="0" customWidth="1"/>
    <col min="3" max="3" width="6.140625" style="0" customWidth="1"/>
    <col min="4" max="4" width="19.00390625" style="0" customWidth="1"/>
    <col min="5" max="5" width="18.00390625" style="0" customWidth="1"/>
    <col min="6" max="6" width="18.28125" style="0" customWidth="1"/>
    <col min="7" max="7" width="18.57421875" style="0" customWidth="1"/>
    <col min="8" max="8" width="23.7109375" style="0" customWidth="1"/>
    <col min="9" max="9" width="15.28125" style="0" customWidth="1"/>
    <col min="10" max="10" width="20.8515625" style="0" customWidth="1"/>
    <col min="11" max="11" width="19.28125" style="0" customWidth="1"/>
    <col min="12" max="255" width="11.57421875" style="0" customWidth="1"/>
    <col min="256" max="16384" width="11.5742187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/>
      <c r="C2" s="2"/>
      <c r="D2" s="2"/>
      <c r="E2" s="2"/>
      <c r="F2" s="2"/>
      <c r="G2" s="2"/>
      <c r="H2" s="2"/>
      <c r="I2" s="2"/>
      <c r="J2" s="2"/>
      <c r="K2" s="2"/>
    </row>
    <row r="3" spans="1:11" ht="18.75" customHeight="1">
      <c r="A3" s="3" t="s">
        <v>1</v>
      </c>
      <c r="B3" s="4" t="s">
        <v>2</v>
      </c>
      <c r="C3" s="4"/>
      <c r="D3" s="5" t="s">
        <v>3</v>
      </c>
      <c r="E3" s="5" t="s">
        <v>4</v>
      </c>
      <c r="F3" s="4" t="s">
        <v>5</v>
      </c>
      <c r="G3" s="4" t="s">
        <v>6</v>
      </c>
      <c r="H3" s="4" t="s">
        <v>7</v>
      </c>
      <c r="I3" s="5" t="s">
        <v>8</v>
      </c>
      <c r="J3" s="5" t="s">
        <v>9</v>
      </c>
      <c r="K3" s="5" t="s">
        <v>10</v>
      </c>
    </row>
    <row r="4" spans="1:11" ht="29.25" customHeight="1">
      <c r="A4" s="3"/>
      <c r="B4" s="4" t="s">
        <v>11</v>
      </c>
      <c r="C4" s="4" t="s">
        <v>12</v>
      </c>
      <c r="D4" s="5"/>
      <c r="E4" s="5"/>
      <c r="F4" s="4"/>
      <c r="G4" s="4"/>
      <c r="H4" s="4"/>
      <c r="I4" s="4"/>
      <c r="J4" s="4"/>
      <c r="K4" s="5"/>
    </row>
    <row r="5" spans="1:11" ht="12.75" hidden="1">
      <c r="A5" s="2">
        <v>3</v>
      </c>
      <c r="B5" s="2"/>
      <c r="C5" s="2"/>
      <c r="D5" s="3">
        <f>'[1]Лицевые счета домов свод'!E938</f>
        <v>4624.9</v>
      </c>
      <c r="E5" s="3">
        <f>'[1]Лицевые счета домов свод'!F938</f>
        <v>-77601.57</v>
      </c>
      <c r="F5" s="3">
        <f>'[1]Лицевые счета домов свод'!G938</f>
        <v>78688.07999999997</v>
      </c>
      <c r="G5" s="3">
        <f>'[1]Лицевые счета домов свод'!H938</f>
        <v>78238.62999999999</v>
      </c>
      <c r="H5" s="3">
        <f>'[1]Лицевые счета домов свод'!I938</f>
        <v>70667.95</v>
      </c>
      <c r="I5" s="3">
        <f>'[1]Лицевые счета домов свод'!J938</f>
        <v>-70030.89000000001</v>
      </c>
      <c r="J5" s="3">
        <f>'[1]Лицевые счета домов свод'!K938</f>
        <v>5074.349999999977</v>
      </c>
      <c r="K5" s="2"/>
    </row>
    <row r="6" spans="1:11" ht="12.75" hidden="1">
      <c r="A6" s="2"/>
      <c r="B6" s="2"/>
      <c r="C6" s="2"/>
      <c r="D6" s="3">
        <f>'[1]Лицевые счета домов свод'!E939</f>
        <v>0</v>
      </c>
      <c r="E6" s="3">
        <f>'[1]Лицевые счета домов свод'!F939</f>
        <v>0</v>
      </c>
      <c r="F6" s="3">
        <f>'[1]Лицевые счета домов свод'!G939</f>
        <v>47663.55000000001</v>
      </c>
      <c r="G6" s="3">
        <f>'[1]Лицевые счета домов свод'!H939</f>
        <v>44606.98000000001</v>
      </c>
      <c r="H6" s="3">
        <f>'[1]Лицевые счета домов свод'!I939</f>
        <v>0</v>
      </c>
      <c r="I6" s="3">
        <f>'[1]Лицевые счета домов свод'!J939</f>
        <v>44606.98000000001</v>
      </c>
      <c r="J6" s="3">
        <f>'[1]Лицевые счета домов свод'!K939</f>
        <v>3056.5699999999997</v>
      </c>
      <c r="K6" s="2"/>
    </row>
    <row r="7" spans="1:11" ht="12.75" hidden="1">
      <c r="A7" s="2"/>
      <c r="B7" s="2"/>
      <c r="C7" s="2"/>
      <c r="D7" s="3">
        <f>'[1]Лицевые счета домов свод'!E940</f>
        <v>0</v>
      </c>
      <c r="E7" s="3">
        <f>'[1]Лицевые счета домов свод'!F940</f>
        <v>1564.69</v>
      </c>
      <c r="F7" s="3">
        <f>'[1]Лицевые счета домов свод'!G940</f>
        <v>0</v>
      </c>
      <c r="G7" s="3">
        <f>'[1]Лицевые счета домов свод'!H940</f>
        <v>0</v>
      </c>
      <c r="H7" s="3">
        <f>'[1]Лицевые счета домов свод'!I940</f>
        <v>0</v>
      </c>
      <c r="I7" s="3">
        <f>'[1]Лицевые счета домов свод'!J940</f>
        <v>1564.69</v>
      </c>
      <c r="J7" s="3">
        <f>'[1]Лицевые счета домов свод'!K940</f>
        <v>0</v>
      </c>
      <c r="K7" s="2"/>
    </row>
    <row r="8" spans="1:11" ht="12.75" hidden="1">
      <c r="A8" s="2"/>
      <c r="B8" s="2"/>
      <c r="C8" s="2"/>
      <c r="D8" s="3">
        <f>'[1]Лицевые счета домов свод'!E941</f>
        <v>0</v>
      </c>
      <c r="E8" s="3">
        <f>'[1]Лицевые счета домов свод'!F941</f>
        <v>0</v>
      </c>
      <c r="F8" s="3">
        <f>'[1]Лицевые счета домов свод'!G941</f>
        <v>0</v>
      </c>
      <c r="G8" s="3">
        <f>'[1]Лицевые счета домов свод'!H941</f>
        <v>0</v>
      </c>
      <c r="H8" s="3">
        <f>'[1]Лицевые счета домов свод'!I941</f>
        <v>0</v>
      </c>
      <c r="I8" s="3">
        <f>'[1]Лицевые счета домов свод'!J941</f>
        <v>0</v>
      </c>
      <c r="J8" s="3">
        <f>'[1]Лицевые счета домов свод'!K941</f>
        <v>0</v>
      </c>
      <c r="K8" s="2"/>
    </row>
    <row r="9" spans="1:11" ht="12.75" hidden="1">
      <c r="A9" s="2"/>
      <c r="B9" s="2"/>
      <c r="C9" s="2"/>
      <c r="D9" s="3">
        <f>'[1]Лицевые счета домов свод'!E942</f>
        <v>0</v>
      </c>
      <c r="E9" s="3">
        <f>'[1]Лицевые счета домов свод'!F942</f>
        <v>0</v>
      </c>
      <c r="F9" s="3">
        <f>'[1]Лицевые счета домов свод'!G942</f>
        <v>0</v>
      </c>
      <c r="G9" s="3">
        <f>'[1]Лицевые счета домов свод'!H942</f>
        <v>0</v>
      </c>
      <c r="H9" s="3">
        <f>'[1]Лицевые счета домов свод'!I942</f>
        <v>0</v>
      </c>
      <c r="I9" s="3">
        <f>'[1]Лицевые счета домов свод'!J942</f>
        <v>0</v>
      </c>
      <c r="J9" s="3">
        <f>'[1]Лицевые счета домов свод'!K942</f>
        <v>0</v>
      </c>
      <c r="K9" s="2"/>
    </row>
    <row r="10" spans="1:11" ht="12.75" hidden="1">
      <c r="A10" s="2"/>
      <c r="B10" s="2"/>
      <c r="C10" s="2"/>
      <c r="D10" s="3">
        <f>'[1]Лицевые счета домов свод'!E943</f>
        <v>0</v>
      </c>
      <c r="E10" s="3">
        <f>'[1]Лицевые счета домов свод'!F943</f>
        <v>0</v>
      </c>
      <c r="F10" s="3">
        <f>'[1]Лицевые счета домов свод'!G943</f>
        <v>0</v>
      </c>
      <c r="G10" s="3">
        <f>'[1]Лицевые счета домов свод'!H943</f>
        <v>0</v>
      </c>
      <c r="H10" s="3">
        <f>'[1]Лицевые счета домов свод'!I943</f>
        <v>0</v>
      </c>
      <c r="I10" s="3">
        <f>'[1]Лицевые счета домов свод'!J943</f>
        <v>0</v>
      </c>
      <c r="J10" s="3">
        <f>'[1]Лицевые счета домов свод'!K943</f>
        <v>0</v>
      </c>
      <c r="K10" s="2"/>
    </row>
    <row r="11" spans="1:11" ht="12.75" hidden="1">
      <c r="A11" s="2"/>
      <c r="B11" s="2"/>
      <c r="C11" s="2"/>
      <c r="D11" s="3">
        <f>SUM(D5:D10)</f>
        <v>4624.9</v>
      </c>
      <c r="E11" s="3">
        <f>SUM(E5:E10)</f>
        <v>-76036.88</v>
      </c>
      <c r="F11" s="3">
        <f>SUM(F5:F10)</f>
        <v>126351.62999999998</v>
      </c>
      <c r="G11" s="3">
        <f>SUM(G5:G10)</f>
        <v>122845.61</v>
      </c>
      <c r="H11" s="3">
        <f>SUM(H5:H10)</f>
        <v>70667.95</v>
      </c>
      <c r="I11" s="3">
        <f>SUM(I5:I10)</f>
        <v>-23859.22</v>
      </c>
      <c r="J11" s="3">
        <f>SUM(J5:J10)</f>
        <v>8130.919999999976</v>
      </c>
      <c r="K11" s="2"/>
    </row>
    <row r="12" spans="1:11" ht="22.5" customHeight="1" hidden="1">
      <c r="A12" s="2"/>
      <c r="B12" s="2"/>
      <c r="C12" s="2"/>
      <c r="D12" s="3">
        <f>'[1]Лицевые счета домов свод'!E945</f>
        <v>1780.77</v>
      </c>
      <c r="E12" s="3">
        <f>'[1]Лицевые счета домов свод'!F945</f>
        <v>-50432.91</v>
      </c>
      <c r="F12" s="3">
        <f>'[1]Лицевые счета домов свод'!G945</f>
        <v>17210.88</v>
      </c>
      <c r="G12" s="3">
        <f>'[1]Лицевые счета домов свод'!H945</f>
        <v>17114.47</v>
      </c>
      <c r="H12" s="3">
        <f>'[1]Лицевые счета домов свод'!I945</f>
        <v>33274.92</v>
      </c>
      <c r="I12" s="3">
        <f>'[1]Лицевые счета домов свод'!J945</f>
        <v>-66593.36</v>
      </c>
      <c r="J12" s="3">
        <f>'[1]Лицевые счета домов свод'!K945</f>
        <v>1877.1800000000003</v>
      </c>
      <c r="K12" s="2"/>
    </row>
    <row r="13" spans="1:11" ht="28.5" customHeight="1" hidden="1">
      <c r="A13" s="2"/>
      <c r="B13" s="2"/>
      <c r="C13" s="2"/>
      <c r="D13" s="3">
        <f>'[1]Лицевые счета домов свод'!E946</f>
        <v>1508.73</v>
      </c>
      <c r="E13" s="3">
        <f>'[1]Лицевые счета домов свод'!F946</f>
        <v>-1508.73</v>
      </c>
      <c r="F13" s="3">
        <f>'[1]Лицевые счета домов свод'!G946</f>
        <v>31197.960000000006</v>
      </c>
      <c r="G13" s="3">
        <f>'[1]Лицевые счета домов свод'!H946</f>
        <v>31023.22</v>
      </c>
      <c r="H13" s="3">
        <f>'[1]Лицевые счета домов свод'!I946</f>
        <v>31197.960000000006</v>
      </c>
      <c r="I13" s="3">
        <f>'[1]Лицевые счета домов свод'!J946</f>
        <v>-1683.4700000000048</v>
      </c>
      <c r="J13" s="3">
        <f>'[1]Лицевые счета домов свод'!K946</f>
        <v>1683.4700000000048</v>
      </c>
      <c r="K13" s="2"/>
    </row>
    <row r="14" spans="1:11" ht="34.5" customHeight="1" hidden="1">
      <c r="A14" s="2"/>
      <c r="B14" s="2"/>
      <c r="C14" s="2"/>
      <c r="D14" s="3">
        <f>'[1]Лицевые счета домов свод'!E947</f>
        <v>493.97</v>
      </c>
      <c r="E14" s="3">
        <f>'[1]Лицевые счета домов свод'!F947</f>
        <v>-1409.44</v>
      </c>
      <c r="F14" s="3">
        <f>'[1]Лицевые счета домов свод'!G947</f>
        <v>10399.32</v>
      </c>
      <c r="G14" s="3">
        <f>'[1]Лицевые счета домов свод'!H947</f>
        <v>10341.060000000001</v>
      </c>
      <c r="H14" s="3">
        <f>'[1]Лицевые счета домов свод'!I947</f>
        <v>11055</v>
      </c>
      <c r="I14" s="3">
        <f>'[1]Лицевые счета домов свод'!J947</f>
        <v>-2123.379999999999</v>
      </c>
      <c r="J14" s="3">
        <f>'[1]Лицевые счета домов свод'!K947</f>
        <v>552.2299999999977</v>
      </c>
      <c r="K14" s="2"/>
    </row>
    <row r="15" spans="1:11" ht="34.5" customHeight="1" hidden="1">
      <c r="A15" s="2"/>
      <c r="B15" s="2"/>
      <c r="C15" s="2"/>
      <c r="D15" s="3">
        <f>'[1]Лицевые счета домов свод'!E948</f>
        <v>0</v>
      </c>
      <c r="E15" s="3">
        <f>'[1]Лицевые счета домов свод'!F948</f>
        <v>0</v>
      </c>
      <c r="F15" s="3">
        <f>'[1]Лицевые счета домов свод'!G948</f>
        <v>0</v>
      </c>
      <c r="G15" s="3">
        <f>'[1]Лицевые счета домов свод'!H948</f>
        <v>0</v>
      </c>
      <c r="H15" s="3">
        <f>'[1]Лицевые счета домов свод'!I948</f>
        <v>0</v>
      </c>
      <c r="I15" s="3">
        <f>'[1]Лицевые счета домов свод'!J948</f>
        <v>0</v>
      </c>
      <c r="J15" s="3">
        <f>'[1]Лицевые счета домов свод'!K948</f>
        <v>0</v>
      </c>
      <c r="K15" s="2"/>
    </row>
    <row r="16" spans="1:11" ht="12.75" hidden="1">
      <c r="A16" s="2"/>
      <c r="B16" s="2"/>
      <c r="C16" s="2"/>
      <c r="D16" s="3">
        <f>'[1]Лицевые счета домов свод'!E949</f>
        <v>102.41</v>
      </c>
      <c r="E16" s="3">
        <f>'[1]Лицевые счета домов свод'!F949</f>
        <v>3419.87</v>
      </c>
      <c r="F16" s="3">
        <f>'[1]Лицевые счета домов свод'!G949</f>
        <v>1594.5600000000004</v>
      </c>
      <c r="G16" s="3">
        <f>'[1]Лицевые счета домов свод'!H949</f>
        <v>1585.65</v>
      </c>
      <c r="H16" s="3">
        <f>'[1]Лицевые счета домов свод'!I949</f>
        <v>1084.8</v>
      </c>
      <c r="I16" s="3">
        <f>'[1]Лицевые счета домов свод'!J949</f>
        <v>3920.7200000000003</v>
      </c>
      <c r="J16" s="3">
        <f>'[1]Лицевые счета домов свод'!K949</f>
        <v>111.32000000000039</v>
      </c>
      <c r="K16" s="2"/>
    </row>
    <row r="17" spans="1:11" ht="31.5" customHeight="1" hidden="1">
      <c r="A17" s="2"/>
      <c r="B17" s="2"/>
      <c r="C17" s="2"/>
      <c r="D17" s="3">
        <f>'[1]Лицевые счета домов свод'!E950</f>
        <v>3.59</v>
      </c>
      <c r="E17" s="3">
        <f>'[1]Лицевые счета домов свод'!F950</f>
        <v>217.59</v>
      </c>
      <c r="F17" s="3">
        <f>'[1]Лицевые счета домов свод'!G950</f>
        <v>51.95999999999999</v>
      </c>
      <c r="G17" s="3">
        <f>'[1]Лицевые счета домов свод'!H950</f>
        <v>51.67999999999999</v>
      </c>
      <c r="H17" s="3">
        <f>'[1]Лицевые счета домов свод'!I950</f>
        <v>0</v>
      </c>
      <c r="I17" s="3">
        <f>'[1]Лицевые счета домов свод'!J950</f>
        <v>269.27</v>
      </c>
      <c r="J17" s="3">
        <f>'[1]Лицевые счета домов свод'!K950</f>
        <v>3.8699999999999903</v>
      </c>
      <c r="K17" s="2"/>
    </row>
    <row r="18" spans="1:11" ht="51.75" customHeight="1" hidden="1">
      <c r="A18" s="2"/>
      <c r="B18" s="2"/>
      <c r="C18" s="2"/>
      <c r="D18" s="3">
        <f>'[1]Лицевые счета домов свод'!E951</f>
        <v>576.63</v>
      </c>
      <c r="E18" s="3">
        <f>'[1]Лицевые счета домов свод'!F951</f>
        <v>-576.63</v>
      </c>
      <c r="F18" s="3">
        <f>'[1]Лицевые счета домов свод'!G951</f>
        <v>16465.560000000005</v>
      </c>
      <c r="G18" s="3">
        <f>'[1]Лицевые счета домов свод'!H951</f>
        <v>16373.369999999999</v>
      </c>
      <c r="H18" s="3">
        <f>'[1]Лицевые счета домов свод'!I951</f>
        <v>16465.560000000005</v>
      </c>
      <c r="I18" s="3">
        <f>'[1]Лицевые счета домов свод'!J951</f>
        <v>-668.8200000000052</v>
      </c>
      <c r="J18" s="3">
        <f>'[1]Лицевые счета домов свод'!K951</f>
        <v>668.820000000007</v>
      </c>
      <c r="K18" s="2"/>
    </row>
    <row r="19" spans="1:11" ht="24" customHeight="1" hidden="1">
      <c r="A19" s="2"/>
      <c r="B19" s="2"/>
      <c r="C19" s="2"/>
      <c r="D19" s="3">
        <f>'[1]Лицевые счета домов свод'!E952</f>
        <v>688.99</v>
      </c>
      <c r="E19" s="3">
        <f>'[1]Лицевые счета домов свод'!F952</f>
        <v>-3444.34</v>
      </c>
      <c r="F19" s="3">
        <f>'[1]Лицевые счета домов свод'!G952</f>
        <v>10745.9</v>
      </c>
      <c r="G19" s="3">
        <f>'[1]Лицевые счета домов свод'!H952</f>
        <v>10685.779999999999</v>
      </c>
      <c r="H19" s="3">
        <f>'[1]Лицевые счета домов свод'!I952</f>
        <v>13516.0183</v>
      </c>
      <c r="I19" s="3">
        <f>'[1]Лицевые счета домов свод'!J952</f>
        <v>-6274.578300000001</v>
      </c>
      <c r="J19" s="3">
        <f>'[1]Лицевые счета домов свод'!K952</f>
        <v>749.1100000000006</v>
      </c>
      <c r="K19" s="2"/>
    </row>
    <row r="20" spans="1:11" ht="29.25" customHeight="1" hidden="1">
      <c r="A20" s="2"/>
      <c r="B20" s="2"/>
      <c r="C20" s="2"/>
      <c r="D20" s="3">
        <f>'[1]Лицевые счета домов свод'!E953</f>
        <v>91.15</v>
      </c>
      <c r="E20" s="3">
        <f>'[1]Лицевые счета домов свод'!F953</f>
        <v>-8574.2</v>
      </c>
      <c r="F20" s="3">
        <f>'[1]Лицевые счета домов свод'!G953</f>
        <v>1421.1900000000005</v>
      </c>
      <c r="G20" s="3">
        <f>'[1]Лицевые счета домов свод'!H953</f>
        <v>1413.32</v>
      </c>
      <c r="H20" s="3">
        <f>'[1]Лицевые счета домов свод'!I953</f>
        <v>10644.56</v>
      </c>
      <c r="I20" s="3">
        <f>'[1]Лицевые счета домов свод'!J953</f>
        <v>-17805.440000000002</v>
      </c>
      <c r="J20" s="3">
        <f>'[1]Лицевые счета домов свод'!K953</f>
        <v>99.02000000000066</v>
      </c>
      <c r="K20" s="2"/>
    </row>
    <row r="21" spans="1:11" ht="12.75" hidden="1">
      <c r="A21" s="2"/>
      <c r="B21" s="2"/>
      <c r="C21" s="2"/>
      <c r="D21" s="3">
        <f>SUM(D12:D20)</f>
        <v>5246.240000000001</v>
      </c>
      <c r="E21" s="3">
        <f>SUM(E12:E20)</f>
        <v>-62308.79000000001</v>
      </c>
      <c r="F21" s="3">
        <f>SUM(F12:F20)</f>
        <v>89087.33000000002</v>
      </c>
      <c r="G21" s="3">
        <f>SUM(G12:G20)</f>
        <v>88588.55</v>
      </c>
      <c r="H21" s="6">
        <f>SUM(H12:H20)</f>
        <v>117238.81830000001</v>
      </c>
      <c r="I21" s="6">
        <f>SUM(I12:I20)</f>
        <v>-90959.0583</v>
      </c>
      <c r="J21" s="3">
        <f>SUM(J12:J20)</f>
        <v>5745.020000000011</v>
      </c>
      <c r="K21" s="2"/>
    </row>
    <row r="22" spans="1:11" ht="12.75" hidden="1">
      <c r="A22" s="2"/>
      <c r="B22" s="2"/>
      <c r="C22" s="2"/>
      <c r="D22" s="3">
        <f>'[1]Лицевые счета домов свод'!E955</f>
        <v>2502.37</v>
      </c>
      <c r="E22" s="3">
        <f>'[1]Лицевые счета домов свод'!F955</f>
        <v>-2412.38</v>
      </c>
      <c r="F22" s="3">
        <f>'[1]Лицевые счета домов свод'!G955</f>
        <v>43331.25</v>
      </c>
      <c r="G22" s="3">
        <f>'[1]Лицевые счета домов свод'!H955</f>
        <v>43039.27999999999</v>
      </c>
      <c r="H22" s="3">
        <f>'[1]Лицевые счета домов свод'!I955</f>
        <v>43331.25</v>
      </c>
      <c r="I22" s="3">
        <f>'[1]Лицевые счета домов свод'!J955</f>
        <v>-2704.350000000006</v>
      </c>
      <c r="J22" s="3">
        <f>'[1]Лицевые счета домов свод'!K955</f>
        <v>2794.340000000011</v>
      </c>
      <c r="K22" s="2"/>
    </row>
    <row r="23" spans="1:11" ht="12.75" hidden="1">
      <c r="A23" s="2"/>
      <c r="B23" s="2"/>
      <c r="C23" s="2"/>
      <c r="D23" s="3">
        <f>'[1]Лицевые счета домов свод'!E956</f>
        <v>0</v>
      </c>
      <c r="E23" s="3">
        <f>'[1]Лицевые счета домов свод'!F956</f>
        <v>0</v>
      </c>
      <c r="F23" s="3">
        <f>'[1]Лицевые счета домов свод'!G956</f>
        <v>3191.4300000000003</v>
      </c>
      <c r="G23" s="3">
        <f>'[1]Лицевые счета домов свод'!H956</f>
        <v>2990.9299999999994</v>
      </c>
      <c r="H23" s="3">
        <f>'[1]Лицевые счета домов свод'!I956</f>
        <v>3191.4300000000003</v>
      </c>
      <c r="I23" s="3">
        <f>'[1]Лицевые счета домов свод'!J956</f>
        <v>-200.5000000000009</v>
      </c>
      <c r="J23" s="3">
        <f>'[1]Лицевые счета домов свод'!K956</f>
        <v>200.5000000000009</v>
      </c>
      <c r="K23" s="2"/>
    </row>
    <row r="24" spans="1:11" ht="12.75" hidden="1">
      <c r="A24" s="2"/>
      <c r="B24" s="2"/>
      <c r="C24" s="2"/>
      <c r="D24" s="3">
        <f>'[1]Лицевые счета домов свод'!E957</f>
        <v>0</v>
      </c>
      <c r="E24" s="3">
        <f>'[1]Лицевые счета домов свод'!F957</f>
        <v>0</v>
      </c>
      <c r="F24" s="3">
        <f>'[1]Лицевые счета домов свод'!G957</f>
        <v>8890.760000000002</v>
      </c>
      <c r="G24" s="3">
        <f>'[1]Лицевые счета домов свод'!H957</f>
        <v>8262.16</v>
      </c>
      <c r="H24" s="3">
        <f>'[1]Лицевые счета домов свод'!I957</f>
        <v>8890.760000000002</v>
      </c>
      <c r="I24" s="3">
        <f>'[1]Лицевые счета домов свод'!J957</f>
        <v>-628.6000000000022</v>
      </c>
      <c r="J24" s="3">
        <f>'[1]Лицевые счета домов свод'!K957</f>
        <v>628.6000000000022</v>
      </c>
      <c r="K24" s="2"/>
    </row>
    <row r="25" spans="1:11" ht="12.75" hidden="1">
      <c r="A25" s="2"/>
      <c r="B25" s="2"/>
      <c r="C25" s="2"/>
      <c r="D25" s="3">
        <f>'[1]Лицевые счета домов свод'!E958</f>
        <v>1080.55</v>
      </c>
      <c r="E25" s="3">
        <f>'[1]Лицевые счета домов свод'!F958</f>
        <v>-1080.55</v>
      </c>
      <c r="F25" s="3">
        <f>'[1]Лицевые счета домов свод'!G958</f>
        <v>20278.380000000005</v>
      </c>
      <c r="G25" s="3">
        <f>'[1]Лицевые счета домов свод'!H958</f>
        <v>20051.3</v>
      </c>
      <c r="H25" s="3">
        <f>'[1]Лицевые счета домов свод'!I958</f>
        <v>20278.380000000005</v>
      </c>
      <c r="I25" s="3">
        <f>'[1]Лицевые счета домов свод'!J958</f>
        <v>-1307.6300000000047</v>
      </c>
      <c r="J25" s="3">
        <f>'[1]Лицевые счета домов свод'!K958</f>
        <v>1307.6300000000047</v>
      </c>
      <c r="K25" s="2"/>
    </row>
    <row r="26" spans="1:11" ht="12.75" hidden="1">
      <c r="A26" s="2"/>
      <c r="B26" s="2"/>
      <c r="C26" s="2"/>
      <c r="D26" s="3">
        <f>'[1]Лицевые счета домов свод'!E959</f>
        <v>1835.21</v>
      </c>
      <c r="E26" s="3">
        <f>'[1]Лицевые счета домов свод'!F959</f>
        <v>-1835.21</v>
      </c>
      <c r="F26" s="3">
        <f>'[1]Лицевые счета домов свод'!G959</f>
        <v>32584.56000000001</v>
      </c>
      <c r="G26" s="3">
        <f>'[1]Лицевые счета домов свод'!H959</f>
        <v>32269.099999999995</v>
      </c>
      <c r="H26" s="3">
        <f>'[1]Лицевые счета домов свод'!I959</f>
        <v>32584.56000000001</v>
      </c>
      <c r="I26" s="3">
        <f>'[1]Лицевые счета домов свод'!J959</f>
        <v>-2150.670000000013</v>
      </c>
      <c r="J26" s="3">
        <f>'[1]Лицевые счета домов свод'!K959</f>
        <v>2150.6700000000164</v>
      </c>
      <c r="K26" s="2"/>
    </row>
    <row r="27" spans="1:11" ht="12.75" hidden="1">
      <c r="A27" s="2"/>
      <c r="B27" s="2"/>
      <c r="C27" s="2"/>
      <c r="D27" s="3">
        <f>'[1]Лицевые счета домов свод'!E960</f>
        <v>2502.37</v>
      </c>
      <c r="E27" s="3">
        <f>'[1]Лицевые счета домов свод'!F960</f>
        <v>-2502.37</v>
      </c>
      <c r="F27" s="3">
        <f>'[1]Лицевые счета домов свод'!G960</f>
        <v>43331.25</v>
      </c>
      <c r="G27" s="3">
        <f>'[1]Лицевые счета домов свод'!H960</f>
        <v>43039.27999999999</v>
      </c>
      <c r="H27" s="3">
        <f>'[1]Лицевые счета домов свод'!I960</f>
        <v>43331.25</v>
      </c>
      <c r="I27" s="3">
        <f>'[1]Лицевые счета домов свод'!J960</f>
        <v>-2794.340000000011</v>
      </c>
      <c r="J27" s="3">
        <f>'[1]Лицевые счета домов свод'!K960</f>
        <v>2794.340000000011</v>
      </c>
      <c r="K27" s="2"/>
    </row>
    <row r="28" spans="1:11" ht="12.75" hidden="1">
      <c r="A28" s="2"/>
      <c r="B28" s="2"/>
      <c r="C28" s="2"/>
      <c r="D28" s="3">
        <f>'[1]Лицевые счета домов свод'!E961</f>
        <v>1925.07</v>
      </c>
      <c r="E28" s="3">
        <f>'[1]Лицевые счета домов свод'!F961</f>
        <v>-1925.07</v>
      </c>
      <c r="F28" s="3">
        <f>'[1]Лицевые счета домов свод'!G961</f>
        <v>33970.80000000001</v>
      </c>
      <c r="G28" s="3">
        <f>'[1]Лицевые счета домов свод'!H961</f>
        <v>33705.22</v>
      </c>
      <c r="H28" s="3">
        <f>'[1]Лицевые счета домов свод'!I961</f>
        <v>33970.80000000001</v>
      </c>
      <c r="I28" s="3">
        <f>'[1]Лицевые счета домов свод'!J961</f>
        <v>-2190.6500000000087</v>
      </c>
      <c r="J28" s="3">
        <f>'[1]Лицевые счета домов свод'!K961</f>
        <v>2190.6500000000087</v>
      </c>
      <c r="K28" s="2"/>
    </row>
    <row r="29" spans="1:11" ht="12.75" hidden="1">
      <c r="A29" s="2"/>
      <c r="B29" s="2"/>
      <c r="C29" s="2"/>
      <c r="D29" s="3">
        <f>'[1]Лицевые счета домов свод'!E962</f>
        <v>198.91</v>
      </c>
      <c r="E29" s="3">
        <f>'[1]Лицевые счета домов свод'!F962</f>
        <v>-198.91</v>
      </c>
      <c r="F29" s="3">
        <f>'[1]Лицевые счета домов свод'!G962</f>
        <v>4050.16</v>
      </c>
      <c r="G29" s="3">
        <f>'[1]Лицевые счета домов свод'!H962</f>
        <v>2738.52</v>
      </c>
      <c r="H29" s="3">
        <f>'[1]Лицевые счета домов свод'!I962</f>
        <v>4050.16</v>
      </c>
      <c r="I29" s="3">
        <f>'[1]Лицевые счета домов свод'!J962</f>
        <v>-1510.5499999999997</v>
      </c>
      <c r="J29" s="3">
        <f>'[1]Лицевые счета домов свод'!K962</f>
        <v>1510.5499999999997</v>
      </c>
      <c r="K29" s="2"/>
    </row>
    <row r="30" spans="1:11" ht="12.75">
      <c r="A30" s="2"/>
      <c r="B30" s="4" t="s">
        <v>13</v>
      </c>
      <c r="C30" s="4">
        <v>99</v>
      </c>
      <c r="D30" s="3">
        <f>SUM(D22:D29)+D11+D21</f>
        <v>19915.62</v>
      </c>
      <c r="E30" s="3">
        <f>SUM(E22:E29)+E11+E21</f>
        <v>-148300.16000000003</v>
      </c>
      <c r="F30" s="3">
        <f>SUM(F22:F29)+F11+F21</f>
        <v>405067.55</v>
      </c>
      <c r="G30" s="3">
        <f>SUM(G22:G29)+G11+G21</f>
        <v>397529.94999999995</v>
      </c>
      <c r="H30" s="6">
        <f>SUM(H22:H29)+H11+H21</f>
        <v>377535.3583000001</v>
      </c>
      <c r="I30" s="6">
        <f>SUM(I22:I29)+I11+I21</f>
        <v>-128305.56830000004</v>
      </c>
      <c r="J30" s="3">
        <f>SUM(J22:J29)+J11+J21</f>
        <v>27453.22000000004</v>
      </c>
      <c r="K30" s="4" t="s">
        <v>14</v>
      </c>
    </row>
    <row r="31" spans="1:11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</sheetData>
  <sheetProtection selectLockedCells="1" selectUnlockedCells="1"/>
  <mergeCells count="11">
    <mergeCell ref="A1:K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25" right="0.25" top="0.75" bottom="0.75" header="0.3" footer="0.3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="90" zoomScaleNormal="90" workbookViewId="0" topLeftCell="A1">
      <selection activeCell="C14" sqref="C14"/>
    </sheetView>
  </sheetViews>
  <sheetFormatPr defaultColWidth="12.57421875" defaultRowHeight="12.75"/>
  <cols>
    <col min="1" max="1" width="10.140625" style="0" customWidth="1"/>
    <col min="2" max="2" width="43.57421875" style="0" customWidth="1"/>
    <col min="3" max="3" width="32.57421875" style="0" customWidth="1"/>
    <col min="4" max="4" width="38.421875" style="8" customWidth="1"/>
    <col min="5" max="5" width="16.00390625" style="0" customWidth="1"/>
    <col min="6" max="16384" width="11.57421875" style="0" customWidth="1"/>
  </cols>
  <sheetData>
    <row r="1" spans="1:5" s="10" customFormat="1" ht="12.75">
      <c r="A1" s="9" t="s">
        <v>15</v>
      </c>
      <c r="B1" s="9"/>
      <c r="C1" s="9"/>
      <c r="D1" s="9"/>
      <c r="E1" s="9"/>
    </row>
    <row r="2" spans="1:5" ht="12.75">
      <c r="A2" s="11" t="s">
        <v>1</v>
      </c>
      <c r="B2" s="12" t="s">
        <v>16</v>
      </c>
      <c r="C2" s="12" t="s">
        <v>2</v>
      </c>
      <c r="D2" s="11" t="s">
        <v>17</v>
      </c>
      <c r="E2" s="12" t="s">
        <v>18</v>
      </c>
    </row>
    <row r="3" spans="1:5" ht="12.75">
      <c r="A3" s="4">
        <v>1</v>
      </c>
      <c r="B3" s="4" t="s">
        <v>19</v>
      </c>
      <c r="C3" s="4" t="s">
        <v>20</v>
      </c>
      <c r="D3" s="5" t="s">
        <v>21</v>
      </c>
      <c r="E3" s="4">
        <v>70667.95</v>
      </c>
    </row>
    <row r="4" spans="1:5" ht="12.75">
      <c r="A4" s="7"/>
      <c r="B4" s="7"/>
      <c r="C4" s="7"/>
      <c r="D4" s="13"/>
      <c r="E4" s="7"/>
    </row>
  </sheetData>
  <sheetProtection selectLockedCells="1" selectUnlockedCells="1"/>
  <mergeCells count="1">
    <mergeCell ref="A1:E1"/>
  </mergeCells>
  <printOptions/>
  <pageMargins left="0.11805555555555555" right="0.1180555555555555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="90" zoomScaleNormal="90" workbookViewId="0" topLeftCell="A1">
      <selection activeCell="I29" sqref="I29"/>
    </sheetView>
  </sheetViews>
  <sheetFormatPr defaultColWidth="12.57421875" defaultRowHeight="12.75"/>
  <cols>
    <col min="1" max="1" width="10.140625" style="0" customWidth="1"/>
    <col min="2" max="2" width="39.140625" style="0" customWidth="1"/>
    <col min="3" max="3" width="32.57421875" style="0" customWidth="1"/>
    <col min="4" max="4" width="36.140625" style="0" customWidth="1"/>
    <col min="5" max="5" width="16.00390625" style="0" customWidth="1"/>
    <col min="6" max="16384" width="11.57421875" style="0" customWidth="1"/>
  </cols>
  <sheetData>
    <row r="1" spans="1:5" ht="12.75">
      <c r="A1" s="12" t="s">
        <v>22</v>
      </c>
      <c r="B1" s="12"/>
      <c r="C1" s="12"/>
      <c r="D1" s="12"/>
      <c r="E1" s="12"/>
    </row>
    <row r="2" spans="1:5" ht="12.75">
      <c r="A2" s="11" t="s">
        <v>1</v>
      </c>
      <c r="B2" s="12" t="s">
        <v>16</v>
      </c>
      <c r="C2" s="12" t="s">
        <v>2</v>
      </c>
      <c r="D2" s="12" t="s">
        <v>17</v>
      </c>
      <c r="E2" s="12" t="s">
        <v>18</v>
      </c>
    </row>
    <row r="3" spans="1:5" ht="45.75" customHeight="1">
      <c r="A3" s="12">
        <v>1</v>
      </c>
      <c r="B3" s="11" t="s">
        <v>23</v>
      </c>
      <c r="C3" s="12" t="s">
        <v>24</v>
      </c>
      <c r="D3" s="12" t="s">
        <v>25</v>
      </c>
      <c r="E3" s="12">
        <v>1053.24</v>
      </c>
    </row>
    <row r="4" spans="1:5" ht="12.75">
      <c r="A4" s="12">
        <v>2</v>
      </c>
      <c r="B4" s="11" t="s">
        <v>26</v>
      </c>
      <c r="C4" s="12" t="s">
        <v>24</v>
      </c>
      <c r="D4" s="12" t="s">
        <v>27</v>
      </c>
      <c r="E4" s="12">
        <v>8460</v>
      </c>
    </row>
    <row r="5" spans="1:5" s="10" customFormat="1" ht="12.75">
      <c r="A5" s="9" t="s">
        <v>28</v>
      </c>
      <c r="B5" s="9"/>
      <c r="C5" s="9"/>
      <c r="D5" s="9"/>
      <c r="E5" s="9"/>
    </row>
    <row r="6" spans="1:5" ht="12.75">
      <c r="A6" s="11" t="s">
        <v>1</v>
      </c>
      <c r="B6" s="12" t="s">
        <v>16</v>
      </c>
      <c r="C6" s="12" t="s">
        <v>2</v>
      </c>
      <c r="D6" s="12" t="s">
        <v>17</v>
      </c>
      <c r="E6" s="12" t="s">
        <v>18</v>
      </c>
    </row>
    <row r="7" spans="1:5" ht="12.75">
      <c r="A7" s="12">
        <v>1</v>
      </c>
      <c r="B7" s="11" t="s">
        <v>29</v>
      </c>
      <c r="C7" s="12" t="s">
        <v>24</v>
      </c>
      <c r="D7" s="12" t="s">
        <v>30</v>
      </c>
      <c r="E7" s="12">
        <v>2595</v>
      </c>
    </row>
    <row r="8" spans="1:5" ht="12.75">
      <c r="A8" s="12">
        <v>2</v>
      </c>
      <c r="B8" s="11" t="s">
        <v>31</v>
      </c>
      <c r="C8" s="12" t="s">
        <v>24</v>
      </c>
      <c r="D8" s="12"/>
      <c r="E8" s="12">
        <v>2839.91</v>
      </c>
    </row>
    <row r="9" spans="1:5" ht="12.75">
      <c r="A9" s="12">
        <v>3</v>
      </c>
      <c r="B9" s="11" t="s">
        <v>32</v>
      </c>
      <c r="C9" s="12" t="s">
        <v>24</v>
      </c>
      <c r="D9" s="11" t="s">
        <v>33</v>
      </c>
      <c r="E9" s="12">
        <v>1236.24</v>
      </c>
    </row>
    <row r="10" spans="1:5" s="10" customFormat="1" ht="12.75">
      <c r="A10" s="9" t="s">
        <v>15</v>
      </c>
      <c r="B10" s="9"/>
      <c r="C10" s="9"/>
      <c r="D10" s="9"/>
      <c r="E10" s="9"/>
    </row>
    <row r="11" spans="1:5" ht="12.75">
      <c r="A11" s="11" t="s">
        <v>1</v>
      </c>
      <c r="B11" s="12" t="s">
        <v>16</v>
      </c>
      <c r="C11" s="12" t="s">
        <v>2</v>
      </c>
      <c r="D11" s="12" t="s">
        <v>17</v>
      </c>
      <c r="E11" s="12" t="s">
        <v>18</v>
      </c>
    </row>
    <row r="12" spans="1:5" ht="12.75">
      <c r="A12" s="12">
        <v>1</v>
      </c>
      <c r="B12" s="11" t="s">
        <v>34</v>
      </c>
      <c r="C12" s="12" t="s">
        <v>24</v>
      </c>
      <c r="D12" s="11"/>
      <c r="E12" s="11">
        <v>10644.56</v>
      </c>
    </row>
    <row r="13" spans="1:5" ht="12.75">
      <c r="A13" s="12" t="s">
        <v>35</v>
      </c>
      <c r="B13" s="12"/>
      <c r="C13" s="12"/>
      <c r="D13" s="12"/>
      <c r="E13" s="12"/>
    </row>
    <row r="14" spans="1:5" ht="12.75">
      <c r="A14" s="11" t="s">
        <v>1</v>
      </c>
      <c r="B14" s="12" t="s">
        <v>16</v>
      </c>
      <c r="C14" s="12" t="s">
        <v>2</v>
      </c>
      <c r="D14" s="12" t="s">
        <v>17</v>
      </c>
      <c r="E14" s="12" t="s">
        <v>18</v>
      </c>
    </row>
    <row r="15" spans="1:5" ht="12.75">
      <c r="A15" s="12">
        <v>1</v>
      </c>
      <c r="B15" s="11" t="s">
        <v>36</v>
      </c>
      <c r="C15" s="12" t="s">
        <v>24</v>
      </c>
      <c r="D15" s="11"/>
      <c r="E15" s="11">
        <v>1084.08</v>
      </c>
    </row>
    <row r="16" spans="1:5" ht="12.75">
      <c r="A16" s="12" t="s">
        <v>37</v>
      </c>
      <c r="B16" s="12"/>
      <c r="C16" s="12"/>
      <c r="D16" s="12"/>
      <c r="E16" s="12"/>
    </row>
    <row r="17" spans="1:5" ht="12.75">
      <c r="A17" s="11" t="s">
        <v>1</v>
      </c>
      <c r="B17" s="12" t="s">
        <v>16</v>
      </c>
      <c r="C17" s="12" t="s">
        <v>2</v>
      </c>
      <c r="D17" s="12" t="s">
        <v>17</v>
      </c>
      <c r="E17" s="12" t="s">
        <v>18</v>
      </c>
    </row>
    <row r="18" spans="1:5" ht="12.75">
      <c r="A18" s="12">
        <v>1</v>
      </c>
      <c r="B18" s="11" t="s">
        <v>38</v>
      </c>
      <c r="C18" s="12" t="s">
        <v>24</v>
      </c>
      <c r="D18" s="11"/>
      <c r="E18" s="11">
        <v>13437.14</v>
      </c>
    </row>
    <row r="19" spans="1:5" ht="12.75">
      <c r="A19" s="12" t="s">
        <v>39</v>
      </c>
      <c r="B19" s="12"/>
      <c r="C19" s="12"/>
      <c r="D19" s="12"/>
      <c r="E19" s="12"/>
    </row>
    <row r="20" spans="1:5" ht="12.75">
      <c r="A20" s="11" t="s">
        <v>1</v>
      </c>
      <c r="B20" s="12" t="s">
        <v>16</v>
      </c>
      <c r="C20" s="12" t="s">
        <v>2</v>
      </c>
      <c r="D20" s="12" t="s">
        <v>17</v>
      </c>
      <c r="E20" s="12" t="s">
        <v>18</v>
      </c>
    </row>
    <row r="21" spans="1:5" ht="12.75">
      <c r="A21" s="12">
        <v>1</v>
      </c>
      <c r="B21" s="11" t="s">
        <v>40</v>
      </c>
      <c r="C21" s="12" t="s">
        <v>24</v>
      </c>
      <c r="D21" s="11" t="s">
        <v>41</v>
      </c>
      <c r="E21" s="11">
        <v>761.4</v>
      </c>
    </row>
    <row r="22" spans="1:5" ht="12.75">
      <c r="A22" s="12" t="s">
        <v>42</v>
      </c>
      <c r="B22" s="12"/>
      <c r="C22" s="12"/>
      <c r="D22" s="12"/>
      <c r="E22" s="12"/>
    </row>
    <row r="23" spans="1:5" ht="12.75">
      <c r="A23" s="11" t="s">
        <v>1</v>
      </c>
      <c r="B23" s="12" t="s">
        <v>16</v>
      </c>
      <c r="C23" s="12" t="s">
        <v>2</v>
      </c>
      <c r="D23" s="12" t="s">
        <v>17</v>
      </c>
      <c r="E23" s="12" t="s">
        <v>18</v>
      </c>
    </row>
    <row r="24" spans="1:5" ht="12.75">
      <c r="A24" s="12">
        <v>1</v>
      </c>
      <c r="B24" s="11" t="s">
        <v>43</v>
      </c>
      <c r="C24" s="12" t="s">
        <v>24</v>
      </c>
      <c r="D24" s="11"/>
      <c r="E24" s="11">
        <v>1084.8</v>
      </c>
    </row>
    <row r="25" spans="1:5" ht="12.75">
      <c r="A25" s="12">
        <v>2</v>
      </c>
      <c r="B25" s="11" t="s">
        <v>44</v>
      </c>
      <c r="C25" s="12" t="s">
        <v>24</v>
      </c>
      <c r="D25" s="11"/>
      <c r="E25" s="11">
        <v>2740.22</v>
      </c>
    </row>
    <row r="26" spans="1:5" ht="12.75">
      <c r="A26" s="12">
        <v>3</v>
      </c>
      <c r="B26" s="11" t="s">
        <v>45</v>
      </c>
      <c r="C26" s="12" t="s">
        <v>24</v>
      </c>
      <c r="D26" s="11"/>
      <c r="E26" s="11">
        <v>2031.07</v>
      </c>
    </row>
    <row r="27" spans="1:5" ht="12.75">
      <c r="A27" s="12" t="s">
        <v>46</v>
      </c>
      <c r="B27" s="12"/>
      <c r="C27" s="12"/>
      <c r="D27" s="12"/>
      <c r="E27" s="12"/>
    </row>
    <row r="28" spans="1:5" ht="12.75">
      <c r="A28" s="11" t="s">
        <v>1</v>
      </c>
      <c r="B28" s="12" t="s">
        <v>16</v>
      </c>
      <c r="C28" s="12" t="s">
        <v>2</v>
      </c>
      <c r="D28" s="12" t="s">
        <v>17</v>
      </c>
      <c r="E28" s="12" t="s">
        <v>18</v>
      </c>
    </row>
    <row r="29" spans="1:5" ht="12.75">
      <c r="A29" s="12">
        <v>1</v>
      </c>
      <c r="B29" s="11" t="s">
        <v>47</v>
      </c>
      <c r="C29" s="12" t="s">
        <v>24</v>
      </c>
      <c r="D29" s="11"/>
      <c r="E29" s="11">
        <v>4653.09</v>
      </c>
    </row>
    <row r="30" spans="1:5" ht="12.75">
      <c r="A30" s="12" t="s">
        <v>48</v>
      </c>
      <c r="B30" s="12"/>
      <c r="C30" s="12"/>
      <c r="D30" s="12"/>
      <c r="E30" s="12"/>
    </row>
    <row r="31" spans="1:5" ht="12.75">
      <c r="A31" s="11" t="s">
        <v>1</v>
      </c>
      <c r="B31" s="12" t="s">
        <v>16</v>
      </c>
      <c r="C31" s="12" t="s">
        <v>2</v>
      </c>
      <c r="D31" s="12" t="s">
        <v>17</v>
      </c>
      <c r="E31" s="12" t="s">
        <v>18</v>
      </c>
    </row>
    <row r="32" spans="1:5" ht="12.75">
      <c r="A32" s="12">
        <v>1</v>
      </c>
      <c r="B32" s="11" t="s">
        <v>49</v>
      </c>
      <c r="C32" s="12" t="s">
        <v>24</v>
      </c>
      <c r="D32" s="11" t="s">
        <v>50</v>
      </c>
      <c r="E32" s="11">
        <v>732.34</v>
      </c>
    </row>
    <row r="33" spans="1:5" ht="12.75">
      <c r="A33" s="7"/>
      <c r="B33" s="7"/>
      <c r="C33" s="7"/>
      <c r="D33" s="7"/>
      <c r="E33" s="7"/>
    </row>
    <row r="34" spans="1:5" ht="12.75">
      <c r="A34" s="7"/>
      <c r="B34" s="7"/>
      <c r="C34" s="7"/>
      <c r="D34" s="7"/>
      <c r="E34" s="7"/>
    </row>
    <row r="35" spans="1:5" ht="12.75">
      <c r="A35" s="7"/>
      <c r="B35" s="7"/>
      <c r="C35" s="7"/>
      <c r="D35" s="7"/>
      <c r="E35" s="7"/>
    </row>
    <row r="36" spans="1:5" ht="12.75">
      <c r="A36" s="7"/>
      <c r="B36" s="7"/>
      <c r="C36" s="7"/>
      <c r="D36" s="7"/>
      <c r="E36" s="7"/>
    </row>
    <row r="37" spans="1:5" ht="12.75">
      <c r="A37" s="7"/>
      <c r="B37" s="7"/>
      <c r="C37" s="7"/>
      <c r="D37" s="7"/>
      <c r="E37" s="7"/>
    </row>
    <row r="38" spans="1:5" ht="12.75">
      <c r="A38" s="7"/>
      <c r="B38" s="7"/>
      <c r="C38" s="7"/>
      <c r="D38" s="7"/>
      <c r="E38" s="7"/>
    </row>
    <row r="39" spans="1:5" ht="12.75">
      <c r="A39" s="7"/>
      <c r="B39" s="7"/>
      <c r="C39" s="7"/>
      <c r="D39" s="7"/>
      <c r="E39" s="7"/>
    </row>
    <row r="40" spans="1:5" ht="12.75">
      <c r="A40" s="7"/>
      <c r="B40" s="7"/>
      <c r="C40" s="7"/>
      <c r="D40" s="7"/>
      <c r="E40" s="7"/>
    </row>
  </sheetData>
  <sheetProtection selectLockedCells="1" selectUnlockedCells="1"/>
  <mergeCells count="9">
    <mergeCell ref="A1:E1"/>
    <mergeCell ref="A5:E5"/>
    <mergeCell ref="A10:E10"/>
    <mergeCell ref="A13:E13"/>
    <mergeCell ref="A16:E16"/>
    <mergeCell ref="A19:E19"/>
    <mergeCell ref="A22:E22"/>
    <mergeCell ref="A27:E27"/>
    <mergeCell ref="A30:E30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2018-01-23T13:43:21Z</cp:lastPrinted>
  <dcterms:modified xsi:type="dcterms:W3CDTF">2018-04-01T10:28:15Z</dcterms:modified>
  <cp:category/>
  <cp:version/>
  <cp:contentType/>
  <cp:contentStatus/>
  <cp:revision>201</cp:revision>
</cp:coreProperties>
</file>